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Business Office Shared\ARP\"/>
    </mc:Choice>
  </mc:AlternateContent>
  <xr:revisionPtr revIDLastSave="0" documentId="13_ncr:1_{8F0A6E35-09E3-4D29-8B55-07F5217DAE88}" xr6:coauthVersionLast="36" xr6:coauthVersionMax="36" xr10:uidLastSave="{00000000-0000-0000-0000-000000000000}"/>
  <bookViews>
    <workbookView xWindow="0" yWindow="0" windowWidth="28800" windowHeight="11625" activeTab="1" xr2:uid="{EF49628D-6F5C-4FD9-AD0C-6467F766F789}"/>
  </bookViews>
  <sheets>
    <sheet name="Sheet1" sheetId="1" r:id="rId1"/>
    <sheet name="Detail code 15 reduction" sheetId="2" r:id="rId2"/>
  </sheets>
  <definedNames>
    <definedName name="_xlnm.Print_Area" localSheetId="0">Sheet1!$A$1:$B$31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2" l="1"/>
  <c r="D30" i="2" l="1"/>
  <c r="E30" i="2" l="1"/>
  <c r="D16" i="2"/>
  <c r="B53" i="2"/>
  <c r="D7" i="1" l="1"/>
  <c r="B24" i="1" l="1"/>
  <c r="B30" i="1" s="1"/>
</calcChain>
</file>

<file path=xl/sharedStrings.xml><?xml version="1.0" encoding="utf-8"?>
<sst xmlns="http://schemas.openxmlformats.org/spreadsheetml/2006/main" count="76" uniqueCount="53">
  <si>
    <t>High School Teacher - 4 FTE @ 112,338 ($449,352)</t>
  </si>
  <si>
    <t>Math AIS Teaching Assistants - 4 FTE @ 62,074 ($248,296)</t>
  </si>
  <si>
    <t>Math AIS Teachers - 4 FTE @ 112,338 ($449,352)</t>
  </si>
  <si>
    <t>Social Workers - 5 FTE @ 108,106 ($540,530)</t>
  </si>
  <si>
    <t>Psychologist – 1 FTE ($126,358)</t>
  </si>
  <si>
    <t>Prep Teacher – 1 FTE (112,338)</t>
  </si>
  <si>
    <t>Speech Teacher – 1 FTE (121,290)</t>
  </si>
  <si>
    <t>STEM Teacher on Special Assignment – 1 FTE (123,578)</t>
  </si>
  <si>
    <t>The District has also expanded our summer and extended day programming</t>
  </si>
  <si>
    <t>20 Teachers summer Per Diem $500/day * 81 days ($810,000)</t>
  </si>
  <si>
    <t>21 Professional Support Staff summer $42/hour * 6,804 hours ($285,768)</t>
  </si>
  <si>
    <t>45 Teachers extended school day 320 hours/ea @ $42/hour ($604,800)</t>
  </si>
  <si>
    <t>320 Instructional staff professional development 15 hours ea @ $42/hour (201,600)</t>
  </si>
  <si>
    <t>Niagara Falls City School District    400800010000</t>
  </si>
  <si>
    <t>Project No 5880-21-1965</t>
  </si>
  <si>
    <t>Code 15</t>
  </si>
  <si>
    <t xml:space="preserve">The Code 15 net overall reduction of -$7,913,870 is reflective of the addition of new positions including:  </t>
  </si>
  <si>
    <t>FS10-A No1 REVISED  Attachment # 1</t>
  </si>
  <si>
    <t>Administrators 13 FTE (4-FTE 134,020 ea, 2-FTE 135,770, 2-FTE 136,520, 1-FTE 143,020, 1-FTE 149,230, 2-FTE 142,776, 1-FTE 146,229, 1-FTE 141,229) to general fund (existing staff)</t>
  </si>
  <si>
    <t>Alternative Teacher NFHS - 1 FTE (148,496)</t>
  </si>
  <si>
    <t>Alternative Teacher NFHS - 1 FTE (92,498)</t>
  </si>
  <si>
    <t>Alternative Teacher GPS - 1 FTE (94,376)</t>
  </si>
  <si>
    <t>Teachers 64 FTE @ ( 9-FTE 206,844, 13-FTE 207,518, 29-FTE 109,125, 3-FTE 198,079, 2-FTE 217,538, 4-FTE 203,916, 4-FTE 198,080) to general fund (existing staff).  NOTE 3-FTE 198,079 orig budget as 3-FTE 212,702, NOTE 4-FTE 198,080 orig budgeted 4-FTE 212,702.  Changes for 7 FTE due to incorrect rate from NFT Sch A when completing original budget</t>
  </si>
  <si>
    <t>Alternative Teacher LPS - 1 FTE (107,137)</t>
  </si>
  <si>
    <t>Level 4 Administrator 1 FTE ($247,174) - revised pro-rated 22/23</t>
  </si>
  <si>
    <t>Level 4 Administrator 1 FTE ($247,174) pro-rated to start date</t>
  </si>
  <si>
    <t xml:space="preserve">The District is reducing sixty-four (64 FTE) certified teaching staff and fourteen (14 FTE) building administrators from ARPA funding, for a reduction of -$12,257,478.  All positions noted below were created in response to 21/22 assessment of learning loss and the emotional and mental health of students.  The past year identified greatest needs and which programs were showing results in combating the effects of the pandemic.  These positions expand on successful programming and supports.  Teacher professional development was also determined to be critical in teacher effectiveness to address learning loss and create a safe and suppotive environment for all students at all levels.  The Code 15 net overall reduction of -7,247,361 is reflective of the addition of new positions including:  </t>
  </si>
  <si>
    <t>Administrative Staff - Gaskill Preparatory School</t>
  </si>
  <si>
    <t>Administrative Staff - LaSalle Preparatory School</t>
  </si>
  <si>
    <t>Administrative Staff - Cataract Elementary School</t>
  </si>
  <si>
    <t>Administrative Staff - Hyde Park Elementary School</t>
  </si>
  <si>
    <t>Administrative Staff - Henry Kalfas Elementary School</t>
  </si>
  <si>
    <t>Administrative Staff - Maple Avenue Elementary School</t>
  </si>
  <si>
    <t>Administrative Staff - Niagara Street Elementary School</t>
  </si>
  <si>
    <t>Administrative Staff - 79th St. Elementary School</t>
  </si>
  <si>
    <t>Administrative Staff -  Geraldine J Mann Elementary School</t>
  </si>
  <si>
    <t>Instructional Staff - LaSalle Preparatory School</t>
  </si>
  <si>
    <t>Instrucational Staff - Gaskill Preparatory School</t>
  </si>
  <si>
    <t>Instructional Staff - Niagara Falls High School</t>
  </si>
  <si>
    <t>Instructional Staff - Maple Avenue Elementary School</t>
  </si>
  <si>
    <t>Instructional Staff - Harry F Abate Elementary School</t>
  </si>
  <si>
    <t>Instructional Staff - Hyde Park Elementary School</t>
  </si>
  <si>
    <t>Instructional Staff - Niagara Street Elementary School</t>
  </si>
  <si>
    <t>Highlighted = Rate correction from Original FS-10</t>
  </si>
  <si>
    <t>Administrative Staff - Harry Abate Elementary 2@135,773</t>
  </si>
  <si>
    <t>Highligted = Rate correction from Orig FS-10</t>
  </si>
  <si>
    <t>NOTE - the salary reductions shaded above were used to fund an increase in Sch B (also shown above)</t>
  </si>
  <si>
    <t>Instructional Staff - Cataract Elementary 2@ 212702</t>
  </si>
  <si>
    <t>Instructional Staff - Henry Kalfas Elementary 1 @ 212702</t>
  </si>
  <si>
    <t>Instructional Staff - 79th St. Elementary 2@ 212702</t>
  </si>
  <si>
    <t>Instructional Staff - Geraldine J Mann Elementary  2@ 212702</t>
  </si>
  <si>
    <t>Credit Recovery NFHS Pass Team Counselors Sch B</t>
  </si>
  <si>
    <t>Niagara Falls City School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</si>
</sst>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0" fillId="0" borderId="0" xfId="0" applyAlignment="1">
      <alignment vertical="center" wrapText="1"/>
    </xf>
    <xf numFmtId="6" fontId="0" fillId="0" borderId="0" xfId="0" applyNumberFormat="1"/>
    <xf numFmtId="6" fontId="0" fillId="0" borderId="1" xfId="0" applyNumberFormat="1" applyBorder="1"/>
    <xf numFmtId="6" fontId="0" fillId="0" borderId="2" xfId="0" applyNumberFormat="1" applyBorder="1"/>
    <xf numFmtId="6" fontId="0" fillId="0" borderId="3" xfId="0" applyNumberFormat="1" applyBorder="1"/>
    <xf numFmtId="0" fontId="0" fillId="0" borderId="0" xfId="0" applyAlignment="1">
      <alignment wrapText="1"/>
    </xf>
    <xf numFmtId="6" fontId="0" fillId="0" borderId="0" xfId="0" applyNumberFormat="1" applyAlignment="1">
      <alignment wrapText="1"/>
    </xf>
    <xf numFmtId="0" fontId="0" fillId="0" borderId="0" xfId="0" applyBorder="1" applyAlignment="1" applyProtection="1">
      <alignment vertical="center" wrapText="1"/>
      <protection locked="0"/>
    </xf>
    <xf numFmtId="0" fontId="1" fillId="0" borderId="0" xfId="0" applyFont="1" applyAlignment="1">
      <alignment vertical="center" wrapText="1"/>
    </xf>
    <xf numFmtId="0" fontId="2" fillId="0" borderId="0" xfId="0" applyFont="1" applyAlignment="1">
      <alignment horizontal="center" vertical="center" wrapText="1"/>
    </xf>
    <xf numFmtId="38" fontId="0" fillId="0" borderId="0" xfId="0" applyNumberFormat="1" applyAlignment="1">
      <alignment wrapText="1"/>
    </xf>
    <xf numFmtId="0" fontId="0" fillId="2" borderId="0" xfId="0" applyFill="1" applyBorder="1" applyAlignment="1" applyProtection="1">
      <alignment vertical="center" wrapText="1"/>
      <protection locked="0"/>
    </xf>
    <xf numFmtId="6" fontId="0" fillId="0" borderId="4" xfId="0" applyNumberFormat="1" applyBorder="1" applyAlignment="1">
      <alignment wrapText="1"/>
    </xf>
    <xf numFmtId="6" fontId="0" fillId="0" borderId="0" xfId="0" applyNumberFormat="1" applyBorder="1" applyAlignment="1">
      <alignment wrapText="1"/>
    </xf>
    <xf numFmtId="38" fontId="0" fillId="0" borderId="0" xfId="0" applyNumberFormat="1"/>
    <xf numFmtId="6" fontId="0" fillId="0" borderId="0" xfId="0" applyNumberFormat="1" applyFill="1" applyBorder="1" applyAlignment="1">
      <alignment wrapText="1"/>
    </xf>
    <xf numFmtId="0" fontId="0" fillId="0" borderId="0" xfId="0" applyBorder="1" applyAlignment="1">
      <alignment vertical="center" wrapText="1"/>
    </xf>
    <xf numFmtId="6" fontId="0" fillId="0" borderId="0" xfId="0" applyNumberFormat="1" applyBorder="1"/>
    <xf numFmtId="0" fontId="3" fillId="2" borderId="0" xfId="0" applyFont="1" applyFill="1" applyBorder="1" applyAlignment="1" applyProtection="1">
      <alignment vertical="center" wrapText="1"/>
      <protection locked="0"/>
    </xf>
    <xf numFmtId="0" fontId="3" fillId="2" borderId="0" xfId="0" applyFont="1" applyFill="1" applyAlignment="1">
      <alignment wrapText="1"/>
    </xf>
    <xf numFmtId="0" fontId="0" fillId="0" borderId="0"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8F7C-1299-4DE5-9649-37DF791B450E}">
  <dimension ref="A1:D31"/>
  <sheetViews>
    <sheetView topLeftCell="A7" workbookViewId="0">
      <selection activeCell="A32" sqref="A32"/>
    </sheetView>
  </sheetViews>
  <sheetFormatPr defaultRowHeight="15" x14ac:dyDescent="0.25"/>
  <cols>
    <col min="1" max="1" width="78" customWidth="1"/>
    <col min="2" max="2" width="14.85546875" customWidth="1"/>
    <col min="4" max="4" width="12.5703125" bestFit="1" customWidth="1"/>
  </cols>
  <sheetData>
    <row r="1" spans="1:4" x14ac:dyDescent="0.25">
      <c r="A1" t="s">
        <v>13</v>
      </c>
    </row>
    <row r="2" spans="1:4" x14ac:dyDescent="0.25">
      <c r="A2" t="s">
        <v>14</v>
      </c>
    </row>
    <row r="3" spans="1:4" x14ac:dyDescent="0.25">
      <c r="A3" t="s">
        <v>17</v>
      </c>
    </row>
    <row r="4" spans="1:4" x14ac:dyDescent="0.25">
      <c r="A4" t="s">
        <v>15</v>
      </c>
    </row>
    <row r="6" spans="1:4" ht="150" x14ac:dyDescent="0.25">
      <c r="A6" s="2" t="s">
        <v>26</v>
      </c>
      <c r="B6" s="3"/>
    </row>
    <row r="7" spans="1:4" ht="75" x14ac:dyDescent="0.25">
      <c r="A7" s="2" t="s">
        <v>22</v>
      </c>
      <c r="B7" s="3">
        <v>-10311552</v>
      </c>
      <c r="D7" s="3">
        <f>+B7+B8</f>
        <v>-12257478</v>
      </c>
    </row>
    <row r="8" spans="1:4" ht="45" x14ac:dyDescent="0.25">
      <c r="A8" s="2" t="s">
        <v>18</v>
      </c>
      <c r="B8" s="3">
        <v>-1945926</v>
      </c>
      <c r="D8" s="3"/>
    </row>
    <row r="9" spans="1:4" ht="32.25" customHeight="1" x14ac:dyDescent="0.25">
      <c r="A9" s="2" t="s">
        <v>16</v>
      </c>
      <c r="B9" s="3"/>
    </row>
    <row r="10" spans="1:4" x14ac:dyDescent="0.25">
      <c r="A10" s="1" t="s">
        <v>24</v>
      </c>
      <c r="B10" s="3">
        <v>247174</v>
      </c>
    </row>
    <row r="11" spans="1:4" x14ac:dyDescent="0.25">
      <c r="A11" s="1" t="s">
        <v>0</v>
      </c>
      <c r="B11" s="3">
        <v>449352</v>
      </c>
    </row>
    <row r="12" spans="1:4" x14ac:dyDescent="0.25">
      <c r="A12" s="1" t="s">
        <v>1</v>
      </c>
      <c r="B12" s="3">
        <v>248296</v>
      </c>
    </row>
    <row r="13" spans="1:4" x14ac:dyDescent="0.25">
      <c r="A13" s="1" t="s">
        <v>2</v>
      </c>
      <c r="B13" s="3">
        <v>449352</v>
      </c>
    </row>
    <row r="14" spans="1:4" x14ac:dyDescent="0.25">
      <c r="A14" s="1" t="s">
        <v>3</v>
      </c>
      <c r="B14" s="3">
        <v>540530</v>
      </c>
    </row>
    <row r="15" spans="1:4" x14ac:dyDescent="0.25">
      <c r="A15" s="1" t="s">
        <v>4</v>
      </c>
      <c r="B15" s="3">
        <v>126358</v>
      </c>
    </row>
    <row r="16" spans="1:4" x14ac:dyDescent="0.25">
      <c r="A16" s="1" t="s">
        <v>5</v>
      </c>
      <c r="B16" s="3">
        <v>112338</v>
      </c>
    </row>
    <row r="17" spans="1:2" x14ac:dyDescent="0.25">
      <c r="A17" s="1" t="s">
        <v>6</v>
      </c>
      <c r="B17" s="3">
        <v>121290</v>
      </c>
    </row>
    <row r="18" spans="1:2" x14ac:dyDescent="0.25">
      <c r="A18" s="1" t="s">
        <v>7</v>
      </c>
      <c r="B18" s="3">
        <v>123578</v>
      </c>
    </row>
    <row r="19" spans="1:2" x14ac:dyDescent="0.25">
      <c r="A19" s="1" t="s">
        <v>8</v>
      </c>
      <c r="B19" s="3"/>
    </row>
    <row r="20" spans="1:2" x14ac:dyDescent="0.25">
      <c r="A20" s="1" t="s">
        <v>9</v>
      </c>
      <c r="B20" s="3">
        <v>810000</v>
      </c>
    </row>
    <row r="21" spans="1:2" x14ac:dyDescent="0.25">
      <c r="A21" s="1" t="s">
        <v>10</v>
      </c>
      <c r="B21" s="3">
        <v>285768</v>
      </c>
    </row>
    <row r="22" spans="1:2" x14ac:dyDescent="0.25">
      <c r="A22" s="1" t="s">
        <v>11</v>
      </c>
      <c r="B22" s="3">
        <v>604800</v>
      </c>
    </row>
    <row r="23" spans="1:2" x14ac:dyDescent="0.25">
      <c r="A23" s="1" t="s">
        <v>12</v>
      </c>
      <c r="B23" s="4">
        <v>201600</v>
      </c>
    </row>
    <row r="24" spans="1:2" x14ac:dyDescent="0.25">
      <c r="B24" s="5">
        <f>SUM(B7:B23)</f>
        <v>-7937042</v>
      </c>
    </row>
    <row r="25" spans="1:2" x14ac:dyDescent="0.25">
      <c r="A25" s="1" t="s">
        <v>25</v>
      </c>
      <c r="B25" s="3">
        <v>247174</v>
      </c>
    </row>
    <row r="26" spans="1:2" x14ac:dyDescent="0.25">
      <c r="A26" s="1" t="s">
        <v>19</v>
      </c>
      <c r="B26" s="3">
        <v>148496</v>
      </c>
    </row>
    <row r="27" spans="1:2" x14ac:dyDescent="0.25">
      <c r="A27" s="1" t="s">
        <v>20</v>
      </c>
      <c r="B27" s="3">
        <v>92498</v>
      </c>
    </row>
    <row r="28" spans="1:2" x14ac:dyDescent="0.25">
      <c r="A28" s="1" t="s">
        <v>21</v>
      </c>
      <c r="B28" s="3">
        <v>94376</v>
      </c>
    </row>
    <row r="29" spans="1:2" x14ac:dyDescent="0.25">
      <c r="A29" s="1" t="s">
        <v>23</v>
      </c>
      <c r="B29" s="4">
        <v>107137</v>
      </c>
    </row>
    <row r="30" spans="1:2" ht="15.75" thickBot="1" x14ac:dyDescent="0.3">
      <c r="B30" s="6">
        <f>SUM(B24:B29)</f>
        <v>-7247361</v>
      </c>
    </row>
    <row r="31" spans="1:2" ht="15.75" thickTop="1" x14ac:dyDescent="0.25"/>
  </sheetData>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265B8-4AD4-4B71-A14C-84B2A428B7A6}">
  <dimension ref="A1:I55"/>
  <sheetViews>
    <sheetView tabSelected="1" workbookViewId="0">
      <selection activeCell="B18" sqref="B18"/>
    </sheetView>
  </sheetViews>
  <sheetFormatPr defaultRowHeight="15" x14ac:dyDescent="0.25"/>
  <cols>
    <col min="1" max="1" width="57.42578125" customWidth="1"/>
    <col min="2" max="2" width="16.85546875" customWidth="1"/>
    <col min="4" max="5" width="11.5703125" bestFit="1" customWidth="1"/>
  </cols>
  <sheetData>
    <row r="1" spans="1:4" x14ac:dyDescent="0.25">
      <c r="A1" t="s">
        <v>52</v>
      </c>
    </row>
    <row r="2" spans="1:4" x14ac:dyDescent="0.25">
      <c r="A2" s="7" t="s">
        <v>14</v>
      </c>
      <c r="B2" s="7"/>
    </row>
    <row r="3" spans="1:4" x14ac:dyDescent="0.25">
      <c r="A3" s="7" t="s">
        <v>17</v>
      </c>
      <c r="B3" s="7"/>
    </row>
    <row r="4" spans="1:4" x14ac:dyDescent="0.25">
      <c r="A4" s="7" t="s">
        <v>15</v>
      </c>
      <c r="B4" s="7"/>
    </row>
    <row r="5" spans="1:4" x14ac:dyDescent="0.25">
      <c r="A5" s="7"/>
      <c r="B5" s="7"/>
    </row>
    <row r="6" spans="1:4" x14ac:dyDescent="0.25">
      <c r="A6" s="21" t="s">
        <v>45</v>
      </c>
      <c r="B6" s="12"/>
    </row>
    <row r="7" spans="1:4" x14ac:dyDescent="0.25">
      <c r="A7" s="9" t="s">
        <v>27</v>
      </c>
      <c r="B7" s="12">
        <v>-268040</v>
      </c>
    </row>
    <row r="8" spans="1:4" x14ac:dyDescent="0.25">
      <c r="A8" s="9" t="s">
        <v>28</v>
      </c>
      <c r="B8" s="12">
        <v>-268040</v>
      </c>
    </row>
    <row r="9" spans="1:4" x14ac:dyDescent="0.25">
      <c r="A9" s="13" t="s">
        <v>44</v>
      </c>
      <c r="B9" s="12">
        <v>-271546</v>
      </c>
    </row>
    <row r="10" spans="1:4" x14ac:dyDescent="0.25">
      <c r="A10" s="9" t="s">
        <v>29</v>
      </c>
      <c r="B10" s="12">
        <v>-136520</v>
      </c>
    </row>
    <row r="11" spans="1:4" x14ac:dyDescent="0.25">
      <c r="A11" s="9" t="s">
        <v>30</v>
      </c>
      <c r="B11" s="12">
        <v>-143020</v>
      </c>
    </row>
    <row r="12" spans="1:4" x14ac:dyDescent="0.25">
      <c r="A12" s="9" t="s">
        <v>31</v>
      </c>
      <c r="B12" s="12">
        <v>-136520</v>
      </c>
    </row>
    <row r="13" spans="1:4" x14ac:dyDescent="0.25">
      <c r="A13" s="9" t="s">
        <v>32</v>
      </c>
      <c r="B13" s="12">
        <v>-149230</v>
      </c>
    </row>
    <row r="14" spans="1:4" x14ac:dyDescent="0.25">
      <c r="A14" s="9" t="s">
        <v>33</v>
      </c>
      <c r="B14" s="12">
        <v>-285552</v>
      </c>
    </row>
    <row r="15" spans="1:4" x14ac:dyDescent="0.25">
      <c r="A15" s="9" t="s">
        <v>34</v>
      </c>
      <c r="B15" s="12">
        <v>-146229</v>
      </c>
    </row>
    <row r="16" spans="1:4" x14ac:dyDescent="0.25">
      <c r="A16" s="9" t="s">
        <v>35</v>
      </c>
      <c r="B16" s="12">
        <v>-141229</v>
      </c>
      <c r="D16" s="16">
        <f>SUM(B7:B16)</f>
        <v>-1945926</v>
      </c>
    </row>
    <row r="17" spans="1:9" x14ac:dyDescent="0.25">
      <c r="A17" s="9"/>
      <c r="B17" s="12"/>
    </row>
    <row r="18" spans="1:9" x14ac:dyDescent="0.25">
      <c r="A18" s="20" t="s">
        <v>43</v>
      </c>
      <c r="B18" s="12"/>
    </row>
    <row r="19" spans="1:9" x14ac:dyDescent="0.25">
      <c r="A19" s="13" t="s">
        <v>51</v>
      </c>
      <c r="B19" s="12">
        <v>152051</v>
      </c>
    </row>
    <row r="20" spans="1:9" x14ac:dyDescent="0.25">
      <c r="A20" s="9" t="s">
        <v>36</v>
      </c>
      <c r="B20" s="12">
        <v>-1861596</v>
      </c>
    </row>
    <row r="21" spans="1:9" x14ac:dyDescent="0.25">
      <c r="A21" s="9" t="s">
        <v>37</v>
      </c>
      <c r="B21" s="12">
        <v>-2697734</v>
      </c>
    </row>
    <row r="22" spans="1:9" x14ac:dyDescent="0.25">
      <c r="A22" s="9" t="s">
        <v>38</v>
      </c>
      <c r="B22" s="12">
        <v>-3164625</v>
      </c>
    </row>
    <row r="23" spans="1:9" x14ac:dyDescent="0.25">
      <c r="A23" s="13" t="s">
        <v>47</v>
      </c>
      <c r="B23" s="12">
        <v>-425404</v>
      </c>
      <c r="I23">
        <f>212702*2</f>
        <v>425404</v>
      </c>
    </row>
    <row r="24" spans="1:9" x14ac:dyDescent="0.25">
      <c r="A24" s="9" t="s">
        <v>39</v>
      </c>
      <c r="B24" s="12">
        <v>-435076</v>
      </c>
    </row>
    <row r="25" spans="1:9" x14ac:dyDescent="0.25">
      <c r="A25" s="9" t="s">
        <v>40</v>
      </c>
      <c r="B25" s="12">
        <v>-407832</v>
      </c>
    </row>
    <row r="26" spans="1:9" x14ac:dyDescent="0.25">
      <c r="A26" s="9" t="s">
        <v>41</v>
      </c>
      <c r="B26" s="12">
        <v>-203916</v>
      </c>
    </row>
    <row r="27" spans="1:9" x14ac:dyDescent="0.25">
      <c r="A27" s="13" t="s">
        <v>48</v>
      </c>
      <c r="B27" s="12">
        <v>-212702</v>
      </c>
    </row>
    <row r="28" spans="1:9" x14ac:dyDescent="0.25">
      <c r="A28" s="9" t="s">
        <v>42</v>
      </c>
      <c r="B28" s="12">
        <v>-203916</v>
      </c>
    </row>
    <row r="29" spans="1:9" x14ac:dyDescent="0.25">
      <c r="A29" s="13" t="s">
        <v>49</v>
      </c>
      <c r="B29" s="12">
        <v>-425404</v>
      </c>
    </row>
    <row r="30" spans="1:9" x14ac:dyDescent="0.25">
      <c r="A30" s="13" t="s">
        <v>50</v>
      </c>
      <c r="B30" s="12">
        <v>-425404</v>
      </c>
      <c r="D30" s="16">
        <f>SUM(B19:B30)</f>
        <v>-10311558</v>
      </c>
      <c r="E30" s="16">
        <f>+D16+D30</f>
        <v>-12257484</v>
      </c>
    </row>
    <row r="31" spans="1:9" x14ac:dyDescent="0.25">
      <c r="A31" s="7"/>
      <c r="B31" s="12"/>
    </row>
    <row r="32" spans="1:9" ht="30" x14ac:dyDescent="0.25">
      <c r="A32" s="11" t="s">
        <v>16</v>
      </c>
      <c r="B32" s="8"/>
    </row>
    <row r="33" spans="1:2" x14ac:dyDescent="0.25">
      <c r="A33" s="2" t="s">
        <v>24</v>
      </c>
      <c r="B33" s="8">
        <v>247174</v>
      </c>
    </row>
    <row r="34" spans="1:2" x14ac:dyDescent="0.25">
      <c r="A34" s="2" t="s">
        <v>0</v>
      </c>
      <c r="B34" s="8">
        <v>449352</v>
      </c>
    </row>
    <row r="35" spans="1:2" x14ac:dyDescent="0.25">
      <c r="A35" s="2" t="s">
        <v>1</v>
      </c>
      <c r="B35" s="8">
        <v>248296</v>
      </c>
    </row>
    <row r="36" spans="1:2" x14ac:dyDescent="0.25">
      <c r="A36" s="2" t="s">
        <v>2</v>
      </c>
      <c r="B36" s="8">
        <v>449352</v>
      </c>
    </row>
    <row r="37" spans="1:2" x14ac:dyDescent="0.25">
      <c r="A37" s="2" t="s">
        <v>3</v>
      </c>
      <c r="B37" s="8">
        <v>540530</v>
      </c>
    </row>
    <row r="38" spans="1:2" x14ac:dyDescent="0.25">
      <c r="A38" s="2" t="s">
        <v>4</v>
      </c>
      <c r="B38" s="8">
        <v>126358</v>
      </c>
    </row>
    <row r="39" spans="1:2" x14ac:dyDescent="0.25">
      <c r="A39" s="2" t="s">
        <v>5</v>
      </c>
      <c r="B39" s="8">
        <v>112338</v>
      </c>
    </row>
    <row r="40" spans="1:2" x14ac:dyDescent="0.25">
      <c r="A40" s="2" t="s">
        <v>6</v>
      </c>
      <c r="B40" s="8">
        <v>121290</v>
      </c>
    </row>
    <row r="41" spans="1:2" x14ac:dyDescent="0.25">
      <c r="A41" s="2" t="s">
        <v>7</v>
      </c>
      <c r="B41" s="8">
        <v>123578</v>
      </c>
    </row>
    <row r="42" spans="1:2" ht="30" x14ac:dyDescent="0.25">
      <c r="A42" s="10" t="s">
        <v>8</v>
      </c>
      <c r="B42" s="8"/>
    </row>
    <row r="43" spans="1:2" x14ac:dyDescent="0.25">
      <c r="A43" s="2" t="s">
        <v>9</v>
      </c>
      <c r="B43" s="8">
        <v>810000</v>
      </c>
    </row>
    <row r="44" spans="1:2" ht="30" x14ac:dyDescent="0.25">
      <c r="A44" s="2" t="s">
        <v>10</v>
      </c>
      <c r="B44" s="8">
        <v>285768</v>
      </c>
    </row>
    <row r="45" spans="1:2" ht="30" x14ac:dyDescent="0.25">
      <c r="A45" s="2" t="s">
        <v>11</v>
      </c>
      <c r="B45" s="8">
        <v>604800</v>
      </c>
    </row>
    <row r="46" spans="1:2" ht="30" x14ac:dyDescent="0.25">
      <c r="A46" s="2" t="s">
        <v>12</v>
      </c>
      <c r="B46" s="15">
        <v>201600</v>
      </c>
    </row>
    <row r="47" spans="1:2" x14ac:dyDescent="0.25">
      <c r="A47" s="2" t="s">
        <v>25</v>
      </c>
      <c r="B47" s="15">
        <v>247174</v>
      </c>
    </row>
    <row r="48" spans="1:2" x14ac:dyDescent="0.25">
      <c r="A48" s="2" t="s">
        <v>19</v>
      </c>
      <c r="B48" s="15">
        <v>148496</v>
      </c>
    </row>
    <row r="49" spans="1:2" x14ac:dyDescent="0.25">
      <c r="A49" s="2" t="s">
        <v>20</v>
      </c>
      <c r="B49" s="15">
        <v>92498</v>
      </c>
    </row>
    <row r="50" spans="1:2" x14ac:dyDescent="0.25">
      <c r="A50" s="2" t="s">
        <v>21</v>
      </c>
      <c r="B50" s="15">
        <v>94376</v>
      </c>
    </row>
    <row r="51" spans="1:2" x14ac:dyDescent="0.25">
      <c r="A51" s="2" t="s">
        <v>23</v>
      </c>
      <c r="B51" s="15">
        <v>107137</v>
      </c>
    </row>
    <row r="52" spans="1:2" ht="15.75" thickBot="1" x14ac:dyDescent="0.3">
      <c r="A52" s="7"/>
      <c r="B52" s="14"/>
    </row>
    <row r="53" spans="1:2" ht="15.75" thickTop="1" x14ac:dyDescent="0.25">
      <c r="A53" s="7"/>
      <c r="B53" s="12">
        <f>SUM(B7:B52)</f>
        <v>-7247367</v>
      </c>
    </row>
    <row r="54" spans="1:2" x14ac:dyDescent="0.25">
      <c r="A54" s="18"/>
      <c r="B54" s="17"/>
    </row>
    <row r="55" spans="1:2" ht="30" x14ac:dyDescent="0.25">
      <c r="A55" s="22" t="s">
        <v>46</v>
      </c>
      <c r="B55" s="1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Detail code 15 reduction</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Holody</dc:creator>
  <cp:lastModifiedBy>Rebecca Holody</cp:lastModifiedBy>
  <cp:lastPrinted>2022-09-27T20:05:55Z</cp:lastPrinted>
  <dcterms:created xsi:type="dcterms:W3CDTF">2022-08-08T18:37:34Z</dcterms:created>
  <dcterms:modified xsi:type="dcterms:W3CDTF">2022-09-27T20:13:48Z</dcterms:modified>
</cp:coreProperties>
</file>